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<sst xmlns="http://schemas.openxmlformats.org/spreadsheetml/2006/main" count="399" uniqueCount="72">
  <si>
    <t>Opis</t>
  </si>
  <si>
    <t>1.</t>
  </si>
  <si>
    <t>2.</t>
  </si>
  <si>
    <t>3.</t>
  </si>
  <si>
    <t>4.</t>
  </si>
  <si>
    <t>5.</t>
  </si>
  <si>
    <t>6.</t>
  </si>
  <si>
    <t>Ukupna cijena</t>
  </si>
  <si>
    <t>PDV 25%</t>
  </si>
  <si>
    <t>Šifra</t>
  </si>
  <si>
    <t>Količina</t>
  </si>
  <si>
    <t>JM</t>
  </si>
  <si>
    <t>Jed. cijena kn</t>
  </si>
  <si>
    <t>Iznos</t>
  </si>
  <si>
    <t>CESTA U SELNIKU, HOŠIMIN-MAKOVEC 305x3 m</t>
  </si>
  <si>
    <t>I</t>
  </si>
  <si>
    <t>PRIPREMNI RADOVI</t>
  </si>
  <si>
    <t>Osiguranje radilišta i radova prometnim znakovima i oznakama, samostojećim rampama i svjetlosnim signalima koji su vidljivi danju i noću.</t>
  </si>
  <si>
    <t>komplet</t>
  </si>
  <si>
    <t>II</t>
  </si>
  <si>
    <t>ZEMLJANI RADOVI - DONJI POSTROJ</t>
  </si>
  <si>
    <t>Planiranje i porezivanje postojeće ceste grejderom.</t>
  </si>
  <si>
    <t>m2</t>
  </si>
  <si>
    <t>Iskop humusa debljine 20-30 cm do zdravog temeljnog tla.</t>
  </si>
  <si>
    <t/>
  </si>
  <si>
    <t>Široki iskop tla “C" kategorije i postojećeg terena za novu konstrukciju na mjestima kolnih ulaza i na mjestima spojeva s postojećom asfaltnom konstrukcijom. Izvođač je dužan dati jedinstvenu cijenu za iskop materijala na osnovu vlastite procjene kategorije materijala uvidom na terenu.</t>
  </si>
  <si>
    <t>Iskopani materijal (humus i zdrava zemlja) se djelomično deponira sa strane  za odvoz na deponiju koju određuje Investitor.</t>
  </si>
  <si>
    <t>U cijenu uključen sav rad kao i potrebna sredstva za izradu iskopa.</t>
  </si>
  <si>
    <t>Uključen i ručni iskop kod eventualnih instalacija.</t>
  </si>
  <si>
    <t>Obračun po m3 iskopanog tla u sraslom stanju.</t>
  </si>
  <si>
    <t>HRN U.E1.010</t>
  </si>
  <si>
    <t>m3</t>
  </si>
  <si>
    <t>Prijevoz iskopanog tla. Utovar i odvoz  na mjesnu deponiju na udaljenosti do 5 km. Obračun po m3 odvezenog i zbrinutog materijala u sraslom stanju.</t>
  </si>
  <si>
    <t>Planiranje i profiliranje posteljice na potrebnu ravnost i nagibe (min 4%).Mehanička stabilizacija posteljice (CBR  min 5-8%).</t>
  </si>
  <si>
    <t>HRN U.E8.010</t>
  </si>
  <si>
    <t>Izrada bankina od drobljenog kamena 0/8, širine 0,5 m, u sloju od 10 cm, u zbijenom stanju  Ms ³ 40 MN/m²  (O.T.U. I. 2.16.1.).</t>
  </si>
  <si>
    <t>Nasipavanje smije započeti tek kada nadzorni inženjer preuzme podlogu bankine.</t>
  </si>
  <si>
    <t>U ovaj rad su uključeni sav potreban materijal, prijevoz i rad potreban za izradu bankina.</t>
  </si>
  <si>
    <t>m'</t>
  </si>
  <si>
    <t>III</t>
  </si>
  <si>
    <t>GORNJI POSTROJ</t>
  </si>
  <si>
    <t>Dobava šljunčanog ili tucaničkog materijala 0/63 mm kvalitetnog sastava HRN U.B1.018, te ugradba za donji nosivi sloj (tampon) u debljini 15 cm.</t>
  </si>
  <si>
    <t>Potrebna zbijenost Me min=60 MN/m2.</t>
  </si>
  <si>
    <t>HRN U.B1.046</t>
  </si>
  <si>
    <t>HRN U.E9.020</t>
  </si>
  <si>
    <t>HRN U.E9.022</t>
  </si>
  <si>
    <t>Obračun po m3 izvedenog tampona.</t>
  </si>
  <si>
    <t>Čišćenje asfaltne konstrukcije, te štrcanje bitumenskom emulzijom na mjestima spojeva i presvlačenja  asfaltbetonom (0,30 kg/m2). Uključuje i čišćenje i štrcanje postojećih betonskih i asfaltnih površina u svrhu novog asfaltiranja.</t>
  </si>
  <si>
    <t>HRN U.M3.020</t>
  </si>
  <si>
    <t>Izrada, dobava i ugradba asfaltbetona od drobljene kamene sitneži BNS 0/16 za nosivohabajući sloj asfalta u debljini 6 cm, u uvaljanom stanju.</t>
  </si>
  <si>
    <t>HRN U.E4.014</t>
  </si>
  <si>
    <t>BNS 0/16 d = 6 cm</t>
  </si>
  <si>
    <t>Ukupno za CESTA U SELNIKU, HOŠIMIN-MAKOVEC 305x3 m</t>
  </si>
  <si>
    <t>CESTA U BIKOVCU, NC 2-075 80x3 m</t>
  </si>
  <si>
    <t>Ukupno za CESTA U BIKOVCU, NC 2-075 80x3 m</t>
  </si>
  <si>
    <t>CESTA U JURKETINCU, ODVOJAK KLEN 100x3 m</t>
  </si>
  <si>
    <t>Ukupno za CESTA U JURKETINCU, ODVOJAK KLEN 100x3 m</t>
  </si>
  <si>
    <t>CESTA U JURKETINCU, ODVOJAK STARA ŠKOLA 54x3 m</t>
  </si>
  <si>
    <t>Ukupno za CESTA U JURKETINCU, ODVOJAK STARA ŠKOLA 54x3 m</t>
  </si>
  <si>
    <t>CESTA U KOŠKOVCU 194x3 m</t>
  </si>
  <si>
    <t>Dobava šljunčanog ili tucaničkog materijala 0/63 mm kvalitetnog sastava HRN U.B1.018, te ugradba za donji nosivi sloj (tampon) u debljini 20 cm.</t>
  </si>
  <si>
    <t>Ukupno za CESTA U KOŠKOVCU 194x3 m</t>
  </si>
  <si>
    <t>CESTA U DRUŠKOVEC 45x3 m</t>
  </si>
  <si>
    <t>Ukupno za CESTA U DRUŠKOVEC 45x3 m</t>
  </si>
  <si>
    <t>Ukupna cijena  (sa PDV)</t>
  </si>
  <si>
    <t>Ukupno- PRIPREMNI RADOVI</t>
  </si>
  <si>
    <t>Ukupno - ZEMLJANI RADOVI - DONJI POSTROJ</t>
  </si>
  <si>
    <t>Ukupno - GORNJI POSTROJ</t>
  </si>
  <si>
    <t>Ukupno - PRIPREMNI RADOVI</t>
  </si>
  <si>
    <t>Modernizacija nerazvrstanih cesta na području općine Maruševec  - PONUDBENI TROŠKOVNIK</t>
  </si>
  <si>
    <t xml:space="preserve">                                                                                                                    PONUDU OVJERAVA (Potpis i pečat):</t>
  </si>
  <si>
    <t>U ____________________, dana___________________________ 2017.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</si>
</sst>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#,##0_);\(&quot;kn&quot;#,##0\)"/>
    <numFmt numFmtId="165" formatCode="&quot;kn&quot;#,##0_);[Red]\(&quot;kn&quot;#,##0\)"/>
    <numFmt numFmtId="166" formatCode="&quot;kn&quot;#,##0.00_);\(&quot;kn&quot;#,##0.00\)"/>
    <numFmt numFmtId="167" formatCode="&quot;kn&quot;#,##0.00_);[Red]\(&quot;kn&quot;#,##0.00\)"/>
    <numFmt numFmtId="168" formatCode="_(&quot;kn&quot;* #,##0_);_(&quot;kn&quot;* \(#,##0\);_(&quot;kn&quot;* &quot;-&quot;_);_(@_)"/>
    <numFmt numFmtId="169" formatCode="_(* #,##0_);_(* \(#,##0\);_(* &quot;-&quot;_);_(@_)"/>
    <numFmt numFmtId="170" formatCode="_(&quot;kn&quot;* #,##0.00_);_(&quot;kn&quot;* \(#,##0.00\);_(&quot;kn&quot;* &quot;-&quot;??_);_(@_)"/>
    <numFmt numFmtId="171" formatCode="_(* #,##0.00_);_(* \(#,##0.00\);_(* &quot;-&quot;??_);_(@_)"/>
    <numFmt numFmtId="172" formatCode="#,##0.00;\-#,##0.00;0.00;@"/>
    <numFmt numFmtId="173" formatCode="#,##0.00_[&quot;kn&quot;;\-#,##0.00\ &quot;kn&quot;;\-;@"/>
    <numFmt numFmtId="174" formatCode="_-#,##0.00_-;\-\ #,##0.00_-;_-0.00_-;_-@_-"/>
    <numFmt numFmtId="175" formatCode="#,##0.00_ ;\-#,##0.00\ "/>
  </numFmts>
  <fonts count="43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sz val="11"/>
      <color indexed="60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1"/>
      <color indexed="20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1"/>
      <color indexed="63"/>
      <name val="Calibri"/>
      <family val="0"/>
    </font>
    <font>
      <b/>
      <sz val="13"/>
      <color indexed="56"/>
      <name val="Calibri"/>
      <family val="0"/>
    </font>
    <font>
      <b/>
      <sz val="15"/>
      <color indexed="56"/>
      <name val="Calibri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1"/>
      <color indexed="8"/>
      <name val="Calibri"/>
      <family val="0"/>
    </font>
    <font>
      <b/>
      <u val="single"/>
      <sz val="10"/>
      <color indexed="8"/>
      <name val="Arial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b/>
      <u val="single"/>
      <sz val="11"/>
      <color theme="1"/>
      <name val="Calibri"/>
      <family val="0"/>
    </font>
    <font>
      <b/>
      <u val="single"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172" fontId="0" fillId="0" borderId="0" xfId="0" applyNumberFormat="1" applyAlignment="1" applyProtection="1">
      <alignment horizontal="right"/>
      <protection/>
    </xf>
    <xf numFmtId="0" fontId="39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74" fontId="0" fillId="0" borderId="0" xfId="0" applyNumberFormat="1" applyAlignment="1" applyProtection="1">
      <alignment horizontal="right"/>
      <protection/>
    </xf>
    <xf numFmtId="49" fontId="39" fillId="0" borderId="0" xfId="0" applyNumberFormat="1" applyFont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0" fontId="40" fillId="0" borderId="0" xfId="0" applyFont="1" applyAlignment="1" applyProtection="1">
      <alignment/>
      <protection/>
    </xf>
    <xf numFmtId="172" fontId="41" fillId="0" borderId="0" xfId="0" applyNumberFormat="1" applyFont="1" applyAlignment="1" applyProtection="1">
      <alignment horizontal="right"/>
      <protection/>
    </xf>
    <xf numFmtId="0" fontId="40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horizontal="right" wrapText="1"/>
      <protection/>
    </xf>
    <xf numFmtId="174" fontId="37" fillId="0" borderId="0" xfId="0" applyNumberFormat="1" applyFont="1" applyAlignment="1" applyProtection="1">
      <alignment horizontal="right"/>
      <protection/>
    </xf>
    <xf numFmtId="0" fontId="42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right"/>
      <protection/>
    </xf>
    <xf numFmtId="0" fontId="42" fillId="0" borderId="0" xfId="0" applyFont="1" applyAlignment="1" applyProtection="1">
      <alignment horizontal="right"/>
      <protection/>
    </xf>
    <xf numFmtId="49" fontId="39" fillId="0" borderId="0" xfId="0" applyNumberFormat="1" applyFont="1" applyAlignment="1" applyProtection="1">
      <alignment/>
      <protection/>
    </xf>
    <xf numFmtId="173" fontId="37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40" fillId="0" borderId="0" xfId="0" applyFont="1" applyAlignment="1" applyProtection="1">
      <alignment/>
      <protection/>
    </xf>
    <xf numFmtId="49" fontId="40" fillId="0" borderId="10" xfId="0" applyNumberFormat="1" applyFont="1" applyBorder="1" applyAlignment="1" applyProtection="1">
      <alignment/>
      <protection/>
    </xf>
    <xf numFmtId="49" fontId="40" fillId="0" borderId="11" xfId="0" applyNumberFormat="1" applyFont="1" applyBorder="1" applyAlignment="1" applyProtection="1">
      <alignment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40" fillId="0" borderId="10" xfId="0" applyNumberFormat="1" applyFont="1" applyBorder="1" applyAlignment="1" applyProtection="1">
      <alignment vertical="center"/>
      <protection/>
    </xf>
    <xf numFmtId="49" fontId="40" fillId="0" borderId="1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0" fillId="0" borderId="0" xfId="0" applyFont="1" applyAlignment="1" applyProtection="1">
      <alignment horizontal="right" wrapText="1"/>
      <protection/>
    </xf>
    <xf numFmtId="49" fontId="39" fillId="0" borderId="0" xfId="0" applyNumberFormat="1" applyFont="1" applyAlignment="1" applyProtection="1">
      <alignment wrapText="1"/>
      <protection/>
    </xf>
    <xf numFmtId="49" fontId="40" fillId="0" borderId="0" xfId="0" applyNumberFormat="1" applyFont="1" applyAlignment="1" applyProtection="1">
      <alignment horizontal="right" wrapText="1"/>
      <protection/>
    </xf>
    <xf numFmtId="0" fontId="40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wrapText="1"/>
      <protection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Y224"/>
  <sheetViews>
    <sheetView tabSelected="1" zoomScalePageLayoutView="0" workbookViewId="0" topLeftCell="A199">
      <selection activeCell="F227" sqref="F227"/>
    </sheetView>
  </sheetViews>
  <sheetFormatPr defaultColWidth="9.140625" defaultRowHeight="15"/>
  <cols>
    <col min="1" max="1" width="12.00390625" style="0" customWidth="1"/>
    <col min="2" max="2" width="40.57421875" style="18" customWidth="1"/>
    <col min="3" max="3" width="10.8515625" style="0" customWidth="1"/>
    <col min="4" max="4" width="9.28125" style="0" customWidth="1"/>
    <col min="5" max="5" width="14.8515625" style="0" customWidth="1"/>
    <col min="6" max="6" width="13.8515625" style="0" customWidth="1"/>
    <col min="21" max="25" width="9.28125" style="0" customWidth="1"/>
  </cols>
  <sheetData>
    <row r="2" spans="1:22" ht="21.75" customHeight="1">
      <c r="A2" s="31" t="s">
        <v>69</v>
      </c>
      <c r="B2" s="32"/>
      <c r="C2" s="32"/>
      <c r="D2" s="32"/>
      <c r="E2" s="32"/>
      <c r="F2" s="32"/>
      <c r="V2" s="2"/>
    </row>
    <row r="4" spans="1:23" ht="21.75" customHeight="1">
      <c r="A4" s="33"/>
      <c r="B4" s="33"/>
      <c r="C4" s="33"/>
      <c r="D4" s="33"/>
      <c r="E4" s="33"/>
      <c r="F4" s="33"/>
      <c r="W4" s="2"/>
    </row>
    <row r="6" spans="1:6" ht="15">
      <c r="A6" s="19" t="s">
        <v>9</v>
      </c>
      <c r="B6" s="10" t="s">
        <v>0</v>
      </c>
      <c r="C6" s="15" t="s">
        <v>10</v>
      </c>
      <c r="D6" s="13" t="s">
        <v>11</v>
      </c>
      <c r="E6" s="15" t="s">
        <v>12</v>
      </c>
      <c r="F6" s="15" t="s">
        <v>13</v>
      </c>
    </row>
    <row r="8" spans="1:6" ht="26.25">
      <c r="A8" s="20" t="s">
        <v>1</v>
      </c>
      <c r="B8" s="21" t="s">
        <v>14</v>
      </c>
      <c r="C8" s="22"/>
      <c r="D8" s="22"/>
      <c r="E8" s="22"/>
      <c r="F8" s="23"/>
    </row>
    <row r="10" spans="1:2" ht="15">
      <c r="A10" s="6" t="s">
        <v>15</v>
      </c>
      <c r="B10" s="10" t="s">
        <v>16</v>
      </c>
    </row>
    <row r="11" spans="1:6" ht="51.75">
      <c r="A11" s="6" t="s">
        <v>1</v>
      </c>
      <c r="B11" s="2" t="s">
        <v>17</v>
      </c>
      <c r="C11" s="5">
        <v>1</v>
      </c>
      <c r="D11" s="3" t="s">
        <v>18</v>
      </c>
      <c r="E11" s="1"/>
      <c r="F11" s="1">
        <f>C11*E11</f>
        <v>0</v>
      </c>
    </row>
    <row r="12" spans="2:6" ht="15">
      <c r="B12" s="11" t="s">
        <v>65</v>
      </c>
      <c r="F12" s="9">
        <f>SUM(F11)</f>
        <v>0</v>
      </c>
    </row>
    <row r="13" spans="1:2" ht="15">
      <c r="A13" s="6" t="s">
        <v>19</v>
      </c>
      <c r="B13" s="10" t="s">
        <v>20</v>
      </c>
    </row>
    <row r="14" spans="1:6" ht="26.25">
      <c r="A14" s="6" t="s">
        <v>1</v>
      </c>
      <c r="B14" s="2" t="s">
        <v>21</v>
      </c>
      <c r="C14" s="5">
        <v>1220</v>
      </c>
      <c r="D14" s="3" t="s">
        <v>22</v>
      </c>
      <c r="E14" s="1"/>
      <c r="F14" s="1">
        <f>C14*E14</f>
        <v>0</v>
      </c>
    </row>
    <row r="15" spans="1:2" ht="26.25">
      <c r="A15" s="6" t="s">
        <v>2</v>
      </c>
      <c r="B15" s="2" t="s">
        <v>23</v>
      </c>
    </row>
    <row r="16" spans="1:2" ht="90">
      <c r="A16" s="7" t="s">
        <v>24</v>
      </c>
      <c r="B16" s="2" t="s">
        <v>25</v>
      </c>
    </row>
    <row r="17" spans="1:2" ht="39">
      <c r="A17" s="7" t="s">
        <v>24</v>
      </c>
      <c r="B17" s="2" t="s">
        <v>26</v>
      </c>
    </row>
    <row r="18" spans="1:2" ht="26.25">
      <c r="A18" s="7" t="s">
        <v>24</v>
      </c>
      <c r="B18" s="2" t="s">
        <v>27</v>
      </c>
    </row>
    <row r="19" spans="1:2" ht="26.25">
      <c r="A19" s="7" t="s">
        <v>24</v>
      </c>
      <c r="B19" s="2" t="s">
        <v>28</v>
      </c>
    </row>
    <row r="20" spans="1:2" ht="26.25">
      <c r="A20" s="7" t="s">
        <v>24</v>
      </c>
      <c r="B20" s="2" t="s">
        <v>29</v>
      </c>
    </row>
    <row r="21" spans="1:6" ht="15">
      <c r="A21" s="7" t="s">
        <v>24</v>
      </c>
      <c r="B21" s="2" t="s">
        <v>30</v>
      </c>
      <c r="C21" s="5">
        <v>50</v>
      </c>
      <c r="D21" s="3" t="s">
        <v>31</v>
      </c>
      <c r="E21" s="1"/>
      <c r="F21" s="1">
        <f>C21*E21</f>
        <v>0</v>
      </c>
    </row>
    <row r="22" spans="1:6" ht="51.75">
      <c r="A22" s="6" t="s">
        <v>3</v>
      </c>
      <c r="B22" s="2" t="s">
        <v>32</v>
      </c>
      <c r="C22" s="5">
        <v>50</v>
      </c>
      <c r="D22" s="3" t="s">
        <v>31</v>
      </c>
      <c r="E22" s="1"/>
      <c r="F22" s="1">
        <f>C22*E22</f>
        <v>0</v>
      </c>
    </row>
    <row r="23" spans="1:2" ht="39">
      <c r="A23" s="6" t="s">
        <v>4</v>
      </c>
      <c r="B23" s="2" t="s">
        <v>33</v>
      </c>
    </row>
    <row r="24" spans="1:2" ht="15">
      <c r="A24" s="7" t="s">
        <v>24</v>
      </c>
      <c r="B24" s="2" t="s">
        <v>30</v>
      </c>
    </row>
    <row r="25" spans="1:6" ht="15">
      <c r="A25" s="7" t="s">
        <v>24</v>
      </c>
      <c r="B25" s="2" t="s">
        <v>34</v>
      </c>
      <c r="C25" s="5">
        <v>1220</v>
      </c>
      <c r="D25" s="3" t="s">
        <v>22</v>
      </c>
      <c r="E25" s="1"/>
      <c r="F25" s="1">
        <f>C25*E25</f>
        <v>0</v>
      </c>
    </row>
    <row r="26" spans="1:2" ht="39">
      <c r="A26" s="6" t="s">
        <v>5</v>
      </c>
      <c r="B26" s="2" t="s">
        <v>35</v>
      </c>
    </row>
    <row r="27" spans="1:2" ht="26.25">
      <c r="A27" s="7" t="s">
        <v>24</v>
      </c>
      <c r="B27" s="2" t="s">
        <v>36</v>
      </c>
    </row>
    <row r="28" spans="1:6" ht="26.25">
      <c r="A28" s="7" t="s">
        <v>24</v>
      </c>
      <c r="B28" s="2" t="s">
        <v>37</v>
      </c>
      <c r="C28" s="5">
        <v>610</v>
      </c>
      <c r="D28" s="3" t="s">
        <v>38</v>
      </c>
      <c r="E28" s="1"/>
      <c r="F28" s="1">
        <f>C28*E28</f>
        <v>0</v>
      </c>
    </row>
    <row r="29" spans="2:6" ht="26.25">
      <c r="B29" s="11" t="s">
        <v>66</v>
      </c>
      <c r="F29" s="9">
        <f>SUM(F14:F28)</f>
        <v>0</v>
      </c>
    </row>
    <row r="30" spans="1:2" ht="15">
      <c r="A30" s="6" t="s">
        <v>39</v>
      </c>
      <c r="B30" s="10" t="s">
        <v>40</v>
      </c>
    </row>
    <row r="31" spans="1:2" ht="51.75">
      <c r="A31" s="6" t="s">
        <v>1</v>
      </c>
      <c r="B31" s="2" t="s">
        <v>41</v>
      </c>
    </row>
    <row r="32" spans="1:2" ht="15">
      <c r="A32" s="7" t="s">
        <v>24</v>
      </c>
      <c r="B32" s="2" t="s">
        <v>42</v>
      </c>
    </row>
    <row r="33" spans="1:2" ht="15">
      <c r="A33" s="7" t="s">
        <v>24</v>
      </c>
      <c r="B33" s="2" t="s">
        <v>43</v>
      </c>
    </row>
    <row r="34" spans="1:2" ht="15">
      <c r="A34" s="7" t="s">
        <v>24</v>
      </c>
      <c r="B34" s="2" t="s">
        <v>44</v>
      </c>
    </row>
    <row r="35" spans="1:2" ht="15">
      <c r="A35" s="7" t="s">
        <v>24</v>
      </c>
      <c r="B35" s="2" t="s">
        <v>45</v>
      </c>
    </row>
    <row r="36" spans="1:6" ht="15">
      <c r="A36" s="7" t="s">
        <v>24</v>
      </c>
      <c r="B36" s="2" t="s">
        <v>46</v>
      </c>
      <c r="C36" s="5">
        <v>215</v>
      </c>
      <c r="D36" s="3" t="s">
        <v>31</v>
      </c>
      <c r="E36" s="1"/>
      <c r="F36" s="1">
        <f>C36*E36</f>
        <v>0</v>
      </c>
    </row>
    <row r="37" spans="1:2" ht="77.25">
      <c r="A37" s="6" t="s">
        <v>2</v>
      </c>
      <c r="B37" s="2" t="s">
        <v>47</v>
      </c>
    </row>
    <row r="38" spans="1:6" ht="15">
      <c r="A38" s="7" t="s">
        <v>24</v>
      </c>
      <c r="B38" s="2" t="s">
        <v>48</v>
      </c>
      <c r="C38" s="5">
        <v>5</v>
      </c>
      <c r="D38" s="3" t="s">
        <v>22</v>
      </c>
      <c r="E38" s="1"/>
      <c r="F38" s="1">
        <f>C38*E38</f>
        <v>0</v>
      </c>
    </row>
    <row r="39" spans="1:2" ht="51.75">
      <c r="A39" s="6" t="s">
        <v>3</v>
      </c>
      <c r="B39" s="2" t="s">
        <v>49</v>
      </c>
    </row>
    <row r="40" spans="1:2" ht="15">
      <c r="A40" s="7" t="s">
        <v>24</v>
      </c>
      <c r="B40" s="2" t="s">
        <v>50</v>
      </c>
    </row>
    <row r="41" spans="1:6" ht="15">
      <c r="A41" s="7" t="s">
        <v>24</v>
      </c>
      <c r="B41" s="2" t="s">
        <v>51</v>
      </c>
      <c r="C41" s="5">
        <v>960</v>
      </c>
      <c r="D41" s="3" t="s">
        <v>22</v>
      </c>
      <c r="E41" s="1"/>
      <c r="F41" s="1">
        <f>C41*E41</f>
        <v>0</v>
      </c>
    </row>
    <row r="42" spans="2:6" ht="15">
      <c r="B42" s="11" t="s">
        <v>67</v>
      </c>
      <c r="F42" s="9">
        <f>SUM(F33:F41)</f>
        <v>0</v>
      </c>
    </row>
    <row r="44" spans="1:24" ht="21.75" customHeight="1">
      <c r="A44" s="30" t="s">
        <v>52</v>
      </c>
      <c r="B44" s="30"/>
      <c r="C44" s="30"/>
      <c r="D44" s="30"/>
      <c r="F44" s="12">
        <f>F42+F29+F12</f>
        <v>0</v>
      </c>
      <c r="X44" s="11"/>
    </row>
    <row r="46" spans="1:6" ht="15">
      <c r="A46" s="20" t="s">
        <v>2</v>
      </c>
      <c r="B46" s="21" t="s">
        <v>53</v>
      </c>
      <c r="C46" s="22"/>
      <c r="D46" s="22"/>
      <c r="E46" s="22"/>
      <c r="F46" s="23"/>
    </row>
    <row r="48" spans="1:2" ht="15">
      <c r="A48" s="6" t="s">
        <v>15</v>
      </c>
      <c r="B48" s="10" t="s">
        <v>16</v>
      </c>
    </row>
    <row r="49" spans="1:6" ht="51.75">
      <c r="A49" s="6" t="s">
        <v>1</v>
      </c>
      <c r="B49" s="2" t="s">
        <v>17</v>
      </c>
      <c r="C49" s="5">
        <v>1</v>
      </c>
      <c r="D49" s="3" t="s">
        <v>18</v>
      </c>
      <c r="E49" s="1"/>
      <c r="F49" s="9">
        <f>C49*E49</f>
        <v>0</v>
      </c>
    </row>
    <row r="50" spans="2:6" ht="15">
      <c r="B50" s="11" t="s">
        <v>68</v>
      </c>
      <c r="F50" s="9">
        <f>SUM(F49)</f>
        <v>0</v>
      </c>
    </row>
    <row r="51" spans="1:2" ht="15">
      <c r="A51" s="6" t="s">
        <v>19</v>
      </c>
      <c r="B51" s="10" t="s">
        <v>20</v>
      </c>
    </row>
    <row r="52" spans="1:6" ht="26.25">
      <c r="A52" s="6" t="s">
        <v>1</v>
      </c>
      <c r="B52" s="2" t="s">
        <v>21</v>
      </c>
      <c r="C52" s="5">
        <v>320</v>
      </c>
      <c r="D52" s="3" t="s">
        <v>22</v>
      </c>
      <c r="E52" s="1"/>
      <c r="F52" s="1">
        <f>C52*E52</f>
        <v>0</v>
      </c>
    </row>
    <row r="53" spans="1:2" ht="26.25">
      <c r="A53" s="6" t="s">
        <v>2</v>
      </c>
      <c r="B53" s="2" t="s">
        <v>23</v>
      </c>
    </row>
    <row r="54" spans="1:2" ht="90">
      <c r="A54" s="7" t="s">
        <v>24</v>
      </c>
      <c r="B54" s="2" t="s">
        <v>25</v>
      </c>
    </row>
    <row r="55" spans="1:2" ht="39">
      <c r="A55" s="7" t="s">
        <v>24</v>
      </c>
      <c r="B55" s="2" t="s">
        <v>26</v>
      </c>
    </row>
    <row r="56" spans="1:2" ht="26.25">
      <c r="A56" s="7" t="s">
        <v>24</v>
      </c>
      <c r="B56" s="2" t="s">
        <v>27</v>
      </c>
    </row>
    <row r="57" spans="1:2" ht="26.25">
      <c r="A57" s="7" t="s">
        <v>24</v>
      </c>
      <c r="B57" s="2" t="s">
        <v>28</v>
      </c>
    </row>
    <row r="58" spans="1:2" ht="26.25">
      <c r="A58" s="7" t="s">
        <v>24</v>
      </c>
      <c r="B58" s="2" t="s">
        <v>29</v>
      </c>
    </row>
    <row r="59" spans="1:6" ht="15">
      <c r="A59" s="7" t="s">
        <v>24</v>
      </c>
      <c r="B59" s="2" t="s">
        <v>30</v>
      </c>
      <c r="C59" s="5">
        <v>50</v>
      </c>
      <c r="D59" s="3" t="s">
        <v>31</v>
      </c>
      <c r="E59" s="1"/>
      <c r="F59" s="1">
        <f>C59*E59</f>
        <v>0</v>
      </c>
    </row>
    <row r="60" spans="1:6" ht="51.75">
      <c r="A60" s="6" t="s">
        <v>3</v>
      </c>
      <c r="B60" s="2" t="s">
        <v>32</v>
      </c>
      <c r="C60" s="5">
        <v>50</v>
      </c>
      <c r="D60" s="3" t="s">
        <v>31</v>
      </c>
      <c r="E60" s="1"/>
      <c r="F60" s="1">
        <f>C60*E60</f>
        <v>0</v>
      </c>
    </row>
    <row r="61" spans="1:2" ht="39">
      <c r="A61" s="6" t="s">
        <v>4</v>
      </c>
      <c r="B61" s="2" t="s">
        <v>33</v>
      </c>
    </row>
    <row r="62" spans="1:2" ht="15">
      <c r="A62" s="7" t="s">
        <v>24</v>
      </c>
      <c r="B62" s="2" t="s">
        <v>30</v>
      </c>
    </row>
    <row r="63" spans="1:6" ht="15">
      <c r="A63" s="7" t="s">
        <v>24</v>
      </c>
      <c r="B63" s="2" t="s">
        <v>34</v>
      </c>
      <c r="C63" s="5">
        <v>320</v>
      </c>
      <c r="D63" s="3" t="s">
        <v>22</v>
      </c>
      <c r="E63" s="1"/>
      <c r="F63" s="1">
        <f>C63*E63</f>
        <v>0</v>
      </c>
    </row>
    <row r="64" spans="1:2" ht="39">
      <c r="A64" s="6" t="s">
        <v>5</v>
      </c>
      <c r="B64" s="2" t="s">
        <v>35</v>
      </c>
    </row>
    <row r="65" spans="1:2" ht="26.25">
      <c r="A65" s="7" t="s">
        <v>24</v>
      </c>
      <c r="B65" s="2" t="s">
        <v>36</v>
      </c>
    </row>
    <row r="66" spans="1:6" ht="26.25">
      <c r="A66" s="7" t="s">
        <v>24</v>
      </c>
      <c r="B66" s="2" t="s">
        <v>37</v>
      </c>
      <c r="C66" s="5">
        <v>160</v>
      </c>
      <c r="D66" s="3" t="s">
        <v>38</v>
      </c>
      <c r="E66" s="1"/>
      <c r="F66" s="1">
        <f>C66*E66</f>
        <v>0</v>
      </c>
    </row>
    <row r="67" spans="2:6" ht="26.25">
      <c r="B67" s="11" t="s">
        <v>66</v>
      </c>
      <c r="F67" s="9">
        <f>SUM(F52:F66)</f>
        <v>0</v>
      </c>
    </row>
    <row r="68" spans="1:2" ht="15">
      <c r="A68" s="6" t="s">
        <v>39</v>
      </c>
      <c r="B68" s="10" t="s">
        <v>40</v>
      </c>
    </row>
    <row r="69" spans="1:2" ht="51.75">
      <c r="A69" s="6" t="s">
        <v>1</v>
      </c>
      <c r="B69" s="2" t="s">
        <v>41</v>
      </c>
    </row>
    <row r="70" spans="1:2" ht="15">
      <c r="A70" s="7" t="s">
        <v>24</v>
      </c>
      <c r="B70" s="2" t="s">
        <v>42</v>
      </c>
    </row>
    <row r="71" spans="1:2" ht="15">
      <c r="A71" s="7" t="s">
        <v>24</v>
      </c>
      <c r="B71" s="2" t="s">
        <v>43</v>
      </c>
    </row>
    <row r="72" spans="1:2" ht="15">
      <c r="A72" s="7" t="s">
        <v>24</v>
      </c>
      <c r="B72" s="2" t="s">
        <v>44</v>
      </c>
    </row>
    <row r="73" spans="1:2" ht="15">
      <c r="A73" s="7" t="s">
        <v>24</v>
      </c>
      <c r="B73" s="2" t="s">
        <v>45</v>
      </c>
    </row>
    <row r="74" spans="1:6" ht="15">
      <c r="A74" s="7" t="s">
        <v>24</v>
      </c>
      <c r="B74" s="2" t="s">
        <v>46</v>
      </c>
      <c r="C74" s="5">
        <v>80</v>
      </c>
      <c r="D74" s="3" t="s">
        <v>31</v>
      </c>
      <c r="E74" s="1"/>
      <c r="F74" s="1">
        <f>C74*E74</f>
        <v>0</v>
      </c>
    </row>
    <row r="75" spans="1:2" ht="77.25">
      <c r="A75" s="6" t="s">
        <v>2</v>
      </c>
      <c r="B75" s="2" t="s">
        <v>47</v>
      </c>
    </row>
    <row r="76" spans="1:6" ht="15">
      <c r="A76" s="7" t="s">
        <v>24</v>
      </c>
      <c r="B76" s="2" t="s">
        <v>48</v>
      </c>
      <c r="C76" s="5">
        <v>5</v>
      </c>
      <c r="D76" s="3" t="s">
        <v>22</v>
      </c>
      <c r="E76" s="1"/>
      <c r="F76" s="1">
        <f>C76*E76</f>
        <v>0</v>
      </c>
    </row>
    <row r="77" spans="1:2" ht="51.75">
      <c r="A77" s="6" t="s">
        <v>3</v>
      </c>
      <c r="B77" s="2" t="s">
        <v>49</v>
      </c>
    </row>
    <row r="78" spans="1:2" ht="15">
      <c r="A78" s="7" t="s">
        <v>24</v>
      </c>
      <c r="B78" s="2" t="s">
        <v>50</v>
      </c>
    </row>
    <row r="79" spans="1:6" ht="15">
      <c r="A79" s="7" t="s">
        <v>24</v>
      </c>
      <c r="B79" s="2" t="s">
        <v>51</v>
      </c>
      <c r="C79" s="5">
        <v>265</v>
      </c>
      <c r="D79" s="3" t="s">
        <v>22</v>
      </c>
      <c r="E79" s="1"/>
      <c r="F79" s="1">
        <f>C79*E79</f>
        <v>0</v>
      </c>
    </row>
    <row r="80" spans="2:6" ht="15">
      <c r="B80" s="11" t="s">
        <v>67</v>
      </c>
      <c r="F80" s="9">
        <f>SUM(F71:F79)</f>
        <v>0</v>
      </c>
    </row>
    <row r="82" spans="1:24" ht="21.75" customHeight="1">
      <c r="A82" s="30" t="s">
        <v>54</v>
      </c>
      <c r="B82" s="30"/>
      <c r="C82" s="30"/>
      <c r="D82" s="30"/>
      <c r="F82" s="12">
        <f>F80+F67+F50</f>
        <v>0</v>
      </c>
      <c r="X82" s="11"/>
    </row>
    <row r="84" spans="1:6" ht="25.5">
      <c r="A84" s="24" t="s">
        <v>3</v>
      </c>
      <c r="B84" s="25" t="s">
        <v>55</v>
      </c>
      <c r="C84" s="26"/>
      <c r="D84" s="26"/>
      <c r="E84" s="26"/>
      <c r="F84" s="27"/>
    </row>
    <row r="86" spans="1:2" ht="15">
      <c r="A86" s="6" t="s">
        <v>15</v>
      </c>
      <c r="B86" s="10" t="s">
        <v>16</v>
      </c>
    </row>
    <row r="87" spans="1:6" ht="51.75">
      <c r="A87" s="6" t="s">
        <v>1</v>
      </c>
      <c r="B87" s="2" t="s">
        <v>17</v>
      </c>
      <c r="C87" s="5">
        <v>1</v>
      </c>
      <c r="D87" s="3" t="s">
        <v>18</v>
      </c>
      <c r="E87" s="1"/>
      <c r="F87" s="1">
        <f>C87*E87</f>
        <v>0</v>
      </c>
    </row>
    <row r="88" spans="2:6" ht="15">
      <c r="B88" s="28" t="s">
        <v>65</v>
      </c>
      <c r="F88" s="9">
        <f>SUM(F87)</f>
        <v>0</v>
      </c>
    </row>
    <row r="89" spans="1:2" ht="15">
      <c r="A89" s="6" t="s">
        <v>19</v>
      </c>
      <c r="B89" s="10" t="s">
        <v>20</v>
      </c>
    </row>
    <row r="90" spans="1:6" ht="26.25">
      <c r="A90" s="6" t="s">
        <v>1</v>
      </c>
      <c r="B90" s="2" t="s">
        <v>21</v>
      </c>
      <c r="C90" s="5">
        <v>400</v>
      </c>
      <c r="D90" s="3" t="s">
        <v>22</v>
      </c>
      <c r="E90" s="1"/>
      <c r="F90" s="1">
        <f>C90*E90</f>
        <v>0</v>
      </c>
    </row>
    <row r="91" spans="1:2" ht="39">
      <c r="A91" s="6" t="s">
        <v>2</v>
      </c>
      <c r="B91" s="2" t="s">
        <v>35</v>
      </c>
    </row>
    <row r="92" spans="1:2" ht="26.25">
      <c r="A92" s="7" t="s">
        <v>24</v>
      </c>
      <c r="B92" s="2" t="s">
        <v>36</v>
      </c>
    </row>
    <row r="93" spans="1:6" ht="26.25">
      <c r="A93" s="7" t="s">
        <v>24</v>
      </c>
      <c r="B93" s="2" t="s">
        <v>37</v>
      </c>
      <c r="C93" s="5">
        <v>200</v>
      </c>
      <c r="D93" s="3" t="s">
        <v>38</v>
      </c>
      <c r="E93" s="1"/>
      <c r="F93" s="1">
        <f>C93*E93</f>
        <v>0</v>
      </c>
    </row>
    <row r="94" spans="2:6" ht="26.25">
      <c r="B94" s="28" t="s">
        <v>66</v>
      </c>
      <c r="F94" s="9">
        <f>SUM(F90:F93)</f>
        <v>0</v>
      </c>
    </row>
    <row r="95" spans="1:2" ht="15">
      <c r="A95" s="6" t="s">
        <v>39</v>
      </c>
      <c r="B95" s="10" t="s">
        <v>40</v>
      </c>
    </row>
    <row r="96" spans="1:2" ht="51.75">
      <c r="A96" s="6" t="s">
        <v>1</v>
      </c>
      <c r="B96" s="2" t="s">
        <v>41</v>
      </c>
    </row>
    <row r="97" spans="1:2" ht="15">
      <c r="A97" s="7" t="s">
        <v>24</v>
      </c>
      <c r="B97" s="2" t="s">
        <v>42</v>
      </c>
    </row>
    <row r="98" spans="1:2" ht="15">
      <c r="A98" s="7" t="s">
        <v>24</v>
      </c>
      <c r="B98" s="2" t="s">
        <v>43</v>
      </c>
    </row>
    <row r="99" spans="1:2" ht="15">
      <c r="A99" s="7" t="s">
        <v>24</v>
      </c>
      <c r="B99" s="2" t="s">
        <v>44</v>
      </c>
    </row>
    <row r="100" spans="1:2" ht="15">
      <c r="A100" s="7" t="s">
        <v>24</v>
      </c>
      <c r="B100" s="2" t="s">
        <v>45</v>
      </c>
    </row>
    <row r="101" spans="1:6" ht="15">
      <c r="A101" s="7" t="s">
        <v>24</v>
      </c>
      <c r="B101" s="2" t="s">
        <v>46</v>
      </c>
      <c r="C101" s="5">
        <v>65</v>
      </c>
      <c r="D101" s="3" t="s">
        <v>31</v>
      </c>
      <c r="E101" s="1"/>
      <c r="F101" s="1">
        <f>C101*E101</f>
        <v>0</v>
      </c>
    </row>
    <row r="102" spans="1:2" ht="77.25">
      <c r="A102" s="6" t="s">
        <v>2</v>
      </c>
      <c r="B102" s="2" t="s">
        <v>47</v>
      </c>
    </row>
    <row r="103" spans="1:6" ht="15">
      <c r="A103" s="7" t="s">
        <v>24</v>
      </c>
      <c r="B103" s="2" t="s">
        <v>48</v>
      </c>
      <c r="C103" s="5">
        <v>5</v>
      </c>
      <c r="D103" s="3" t="s">
        <v>22</v>
      </c>
      <c r="E103" s="1"/>
      <c r="F103" s="1">
        <f>C103*E103</f>
        <v>0</v>
      </c>
    </row>
    <row r="104" spans="1:2" ht="51.75">
      <c r="A104" s="6" t="s">
        <v>3</v>
      </c>
      <c r="B104" s="2" t="s">
        <v>49</v>
      </c>
    </row>
    <row r="105" spans="1:2" ht="15">
      <c r="A105" s="7" t="s">
        <v>24</v>
      </c>
      <c r="B105" s="2" t="s">
        <v>50</v>
      </c>
    </row>
    <row r="106" spans="1:6" ht="15">
      <c r="A106" s="7" t="s">
        <v>24</v>
      </c>
      <c r="B106" s="2" t="s">
        <v>51</v>
      </c>
      <c r="C106" s="5">
        <v>320</v>
      </c>
      <c r="D106" s="3" t="s">
        <v>22</v>
      </c>
      <c r="E106" s="1"/>
      <c r="F106" s="1">
        <f>C106*E106</f>
        <v>0</v>
      </c>
    </row>
    <row r="107" spans="2:6" ht="15">
      <c r="B107" s="28" t="s">
        <v>67</v>
      </c>
      <c r="F107" s="9">
        <f>SUM(F100:F106)</f>
        <v>0</v>
      </c>
    </row>
    <row r="109" spans="1:24" ht="21.75" customHeight="1">
      <c r="A109" s="30" t="s">
        <v>56</v>
      </c>
      <c r="B109" s="30"/>
      <c r="C109" s="30"/>
      <c r="D109" s="30"/>
      <c r="F109" s="12">
        <f>F107+F94+F88</f>
        <v>0</v>
      </c>
      <c r="X109" s="11"/>
    </row>
    <row r="111" spans="1:6" ht="25.5">
      <c r="A111" s="24" t="s">
        <v>4</v>
      </c>
      <c r="B111" s="25" t="s">
        <v>57</v>
      </c>
      <c r="C111" s="26"/>
      <c r="D111" s="26"/>
      <c r="E111" s="26"/>
      <c r="F111" s="27"/>
    </row>
    <row r="113" spans="1:2" ht="15">
      <c r="A113" s="6" t="s">
        <v>15</v>
      </c>
      <c r="B113" s="10" t="s">
        <v>16</v>
      </c>
    </row>
    <row r="114" spans="1:6" ht="51.75">
      <c r="A114" s="6" t="s">
        <v>1</v>
      </c>
      <c r="B114" s="2" t="s">
        <v>17</v>
      </c>
      <c r="C114" s="5">
        <v>1</v>
      </c>
      <c r="D114" s="3" t="s">
        <v>18</v>
      </c>
      <c r="E114" s="1"/>
      <c r="F114" s="1">
        <f>C114*E114</f>
        <v>0</v>
      </c>
    </row>
    <row r="115" spans="2:6" ht="15">
      <c r="B115" s="28" t="s">
        <v>65</v>
      </c>
      <c r="F115" s="9">
        <f>SUM(F114)</f>
        <v>0</v>
      </c>
    </row>
    <row r="116" spans="1:2" ht="15">
      <c r="A116" s="6" t="s">
        <v>19</v>
      </c>
      <c r="B116" s="10" t="s">
        <v>20</v>
      </c>
    </row>
    <row r="117" spans="1:6" ht="26.25">
      <c r="A117" s="6" t="s">
        <v>1</v>
      </c>
      <c r="B117" s="2" t="s">
        <v>21</v>
      </c>
      <c r="C117" s="5">
        <v>162</v>
      </c>
      <c r="D117" s="3" t="s">
        <v>22</v>
      </c>
      <c r="E117" s="1"/>
      <c r="F117" s="1">
        <f>C117*E117</f>
        <v>0</v>
      </c>
    </row>
    <row r="118" spans="1:2" ht="39">
      <c r="A118" s="6" t="s">
        <v>2</v>
      </c>
      <c r="B118" s="2" t="s">
        <v>35</v>
      </c>
    </row>
    <row r="119" spans="1:2" ht="26.25">
      <c r="A119" s="7" t="s">
        <v>24</v>
      </c>
      <c r="B119" s="2" t="s">
        <v>36</v>
      </c>
    </row>
    <row r="120" spans="1:6" ht="26.25">
      <c r="A120" s="7" t="s">
        <v>24</v>
      </c>
      <c r="B120" s="2" t="s">
        <v>37</v>
      </c>
      <c r="C120" s="5">
        <v>110</v>
      </c>
      <c r="D120" s="3" t="s">
        <v>38</v>
      </c>
      <c r="E120" s="1"/>
      <c r="F120" s="1">
        <f>C120*E120</f>
        <v>0</v>
      </c>
    </row>
    <row r="121" spans="2:6" ht="26.25">
      <c r="B121" s="28" t="s">
        <v>66</v>
      </c>
      <c r="F121" s="9">
        <f>SUM(F117:F120)</f>
        <v>0</v>
      </c>
    </row>
    <row r="122" spans="1:2" ht="15">
      <c r="A122" s="6" t="s">
        <v>39</v>
      </c>
      <c r="B122" s="10" t="s">
        <v>40</v>
      </c>
    </row>
    <row r="123" spans="1:2" ht="51.75">
      <c r="A123" s="6" t="s">
        <v>1</v>
      </c>
      <c r="B123" s="2" t="s">
        <v>41</v>
      </c>
    </row>
    <row r="124" spans="1:2" ht="15">
      <c r="A124" s="7" t="s">
        <v>24</v>
      </c>
      <c r="B124" s="2" t="s">
        <v>42</v>
      </c>
    </row>
    <row r="125" spans="1:2" ht="15">
      <c r="A125" s="7" t="s">
        <v>24</v>
      </c>
      <c r="B125" s="2" t="s">
        <v>43</v>
      </c>
    </row>
    <row r="126" spans="1:2" ht="15">
      <c r="A126" s="7" t="s">
        <v>24</v>
      </c>
      <c r="B126" s="2" t="s">
        <v>44</v>
      </c>
    </row>
    <row r="127" spans="1:2" ht="15">
      <c r="A127" s="7" t="s">
        <v>24</v>
      </c>
      <c r="B127" s="2" t="s">
        <v>45</v>
      </c>
    </row>
    <row r="128" spans="1:6" ht="15">
      <c r="A128" s="7" t="s">
        <v>24</v>
      </c>
      <c r="B128" s="2" t="s">
        <v>46</v>
      </c>
      <c r="C128" s="5">
        <v>35</v>
      </c>
      <c r="D128" s="3" t="s">
        <v>31</v>
      </c>
      <c r="E128" s="1"/>
      <c r="F128" s="1">
        <f>C128*E128</f>
        <v>0</v>
      </c>
    </row>
    <row r="129" spans="1:2" ht="77.25">
      <c r="A129" s="6" t="s">
        <v>2</v>
      </c>
      <c r="B129" s="2" t="s">
        <v>47</v>
      </c>
    </row>
    <row r="130" spans="1:6" ht="15">
      <c r="A130" s="7" t="s">
        <v>24</v>
      </c>
      <c r="B130" s="2" t="s">
        <v>48</v>
      </c>
      <c r="C130" s="5">
        <v>5</v>
      </c>
      <c r="D130" s="3" t="s">
        <v>22</v>
      </c>
      <c r="E130" s="1"/>
      <c r="F130" s="1">
        <f>C130*E130</f>
        <v>0</v>
      </c>
    </row>
    <row r="131" spans="1:2" ht="51.75">
      <c r="A131" s="6" t="s">
        <v>3</v>
      </c>
      <c r="B131" s="2" t="s">
        <v>49</v>
      </c>
    </row>
    <row r="132" spans="1:2" ht="15">
      <c r="A132" s="7" t="s">
        <v>24</v>
      </c>
      <c r="B132" s="2" t="s">
        <v>50</v>
      </c>
    </row>
    <row r="133" spans="1:6" ht="15">
      <c r="A133" s="7" t="s">
        <v>24</v>
      </c>
      <c r="B133" s="2" t="s">
        <v>51</v>
      </c>
      <c r="C133" s="5">
        <v>170</v>
      </c>
      <c r="D133" s="3" t="s">
        <v>22</v>
      </c>
      <c r="E133" s="1"/>
      <c r="F133" s="1">
        <f>C133*E133</f>
        <v>0</v>
      </c>
    </row>
    <row r="134" spans="2:6" ht="15">
      <c r="B134" s="28" t="s">
        <v>67</v>
      </c>
      <c r="F134" s="9">
        <f>SUM(F128:F133)</f>
        <v>0</v>
      </c>
    </row>
    <row r="136" spans="1:24" ht="21.75" customHeight="1">
      <c r="A136" s="30" t="s">
        <v>58</v>
      </c>
      <c r="B136" s="30"/>
      <c r="C136" s="30"/>
      <c r="D136" s="30"/>
      <c r="F136" s="12">
        <f>F134+F121+F115</f>
        <v>0</v>
      </c>
      <c r="X136" s="11"/>
    </row>
    <row r="138" spans="1:6" ht="15">
      <c r="A138" s="20" t="s">
        <v>5</v>
      </c>
      <c r="B138" s="21" t="s">
        <v>59</v>
      </c>
      <c r="C138" s="22"/>
      <c r="D138" s="22"/>
      <c r="E138" s="22"/>
      <c r="F138" s="23"/>
    </row>
    <row r="140" spans="1:2" ht="15">
      <c r="A140" s="6" t="s">
        <v>15</v>
      </c>
      <c r="B140" s="10" t="s">
        <v>16</v>
      </c>
    </row>
    <row r="141" spans="1:6" ht="51.75">
      <c r="A141" s="6" t="s">
        <v>1</v>
      </c>
      <c r="B141" s="2" t="s">
        <v>17</v>
      </c>
      <c r="C141" s="5">
        <v>1</v>
      </c>
      <c r="D141" s="3" t="s">
        <v>18</v>
      </c>
      <c r="E141" s="1"/>
      <c r="F141" s="1">
        <f>C141*E141</f>
        <v>0</v>
      </c>
    </row>
    <row r="142" spans="2:6" ht="15">
      <c r="B142" s="28" t="s">
        <v>65</v>
      </c>
      <c r="F142" s="9">
        <f>SUM(F141)</f>
        <v>0</v>
      </c>
    </row>
    <row r="143" spans="1:2" ht="15">
      <c r="A143" s="6" t="s">
        <v>19</v>
      </c>
      <c r="B143" s="10" t="s">
        <v>20</v>
      </c>
    </row>
    <row r="144" spans="1:6" ht="26.25">
      <c r="A144" s="6" t="s">
        <v>1</v>
      </c>
      <c r="B144" s="2" t="s">
        <v>21</v>
      </c>
      <c r="C144" s="5">
        <v>776</v>
      </c>
      <c r="D144" s="3" t="s">
        <v>22</v>
      </c>
      <c r="E144" s="1"/>
      <c r="F144" s="1">
        <f>C144*E144</f>
        <v>0</v>
      </c>
    </row>
    <row r="145" spans="1:2" ht="26.25">
      <c r="A145" s="6" t="s">
        <v>2</v>
      </c>
      <c r="B145" s="2" t="s">
        <v>23</v>
      </c>
    </row>
    <row r="146" spans="1:2" ht="90">
      <c r="A146" s="7" t="s">
        <v>24</v>
      </c>
      <c r="B146" s="2" t="s">
        <v>25</v>
      </c>
    </row>
    <row r="147" spans="1:2" ht="39">
      <c r="A147" s="7" t="s">
        <v>24</v>
      </c>
      <c r="B147" s="2" t="s">
        <v>26</v>
      </c>
    </row>
    <row r="148" spans="1:2" ht="26.25">
      <c r="A148" s="7" t="s">
        <v>24</v>
      </c>
      <c r="B148" s="2" t="s">
        <v>27</v>
      </c>
    </row>
    <row r="149" spans="1:2" ht="26.25">
      <c r="A149" s="7" t="s">
        <v>24</v>
      </c>
      <c r="B149" s="2" t="s">
        <v>28</v>
      </c>
    </row>
    <row r="150" spans="1:2" ht="26.25">
      <c r="A150" s="7" t="s">
        <v>24</v>
      </c>
      <c r="B150" s="2" t="s">
        <v>29</v>
      </c>
    </row>
    <row r="151" spans="1:6" ht="15">
      <c r="A151" s="7" t="s">
        <v>24</v>
      </c>
      <c r="B151" s="2" t="s">
        <v>30</v>
      </c>
      <c r="C151" s="5">
        <v>20</v>
      </c>
      <c r="D151" s="3" t="s">
        <v>31</v>
      </c>
      <c r="E151" s="1"/>
      <c r="F151" s="1">
        <f>C151*E151</f>
        <v>0</v>
      </c>
    </row>
    <row r="152" spans="1:6" ht="51.75">
      <c r="A152" s="6" t="s">
        <v>3</v>
      </c>
      <c r="B152" s="2" t="s">
        <v>32</v>
      </c>
      <c r="C152" s="5">
        <v>20</v>
      </c>
      <c r="D152" s="3" t="s">
        <v>31</v>
      </c>
      <c r="E152" s="1"/>
      <c r="F152" s="1">
        <f>C152*E152</f>
        <v>0</v>
      </c>
    </row>
    <row r="153" spans="1:2" ht="39">
      <c r="A153" s="6" t="s">
        <v>4</v>
      </c>
      <c r="B153" s="2" t="s">
        <v>33</v>
      </c>
    </row>
    <row r="154" spans="1:2" ht="15">
      <c r="A154" s="7" t="s">
        <v>24</v>
      </c>
      <c r="B154" s="2" t="s">
        <v>30</v>
      </c>
    </row>
    <row r="155" spans="1:6" ht="15">
      <c r="A155" s="7" t="s">
        <v>24</v>
      </c>
      <c r="B155" s="2" t="s">
        <v>34</v>
      </c>
      <c r="C155" s="5">
        <v>284</v>
      </c>
      <c r="D155" s="3" t="s">
        <v>22</v>
      </c>
      <c r="E155" s="1"/>
      <c r="F155" s="1">
        <f>C155*E155</f>
        <v>0</v>
      </c>
    </row>
    <row r="156" spans="1:2" ht="39">
      <c r="A156" s="6" t="s">
        <v>5</v>
      </c>
      <c r="B156" s="2" t="s">
        <v>35</v>
      </c>
    </row>
    <row r="157" spans="1:2" ht="26.25">
      <c r="A157" s="7" t="s">
        <v>24</v>
      </c>
      <c r="B157" s="2" t="s">
        <v>36</v>
      </c>
    </row>
    <row r="158" spans="1:6" ht="26.25">
      <c r="A158" s="7" t="s">
        <v>24</v>
      </c>
      <c r="B158" s="2" t="s">
        <v>37</v>
      </c>
      <c r="C158" s="5">
        <v>388</v>
      </c>
      <c r="D158" s="3" t="s">
        <v>38</v>
      </c>
      <c r="E158" s="1"/>
      <c r="F158" s="1">
        <f>C158*E158</f>
        <v>0</v>
      </c>
    </row>
    <row r="159" spans="2:6" ht="26.25">
      <c r="B159" s="28" t="s">
        <v>66</v>
      </c>
      <c r="F159" s="9">
        <f>SUM(F144:F158)</f>
        <v>0</v>
      </c>
    </row>
    <row r="160" spans="1:2" ht="15">
      <c r="A160" s="6" t="s">
        <v>39</v>
      </c>
      <c r="B160" s="10" t="s">
        <v>40</v>
      </c>
    </row>
    <row r="161" spans="1:2" ht="51.75">
      <c r="A161" s="6" t="s">
        <v>1</v>
      </c>
      <c r="B161" s="2" t="s">
        <v>60</v>
      </c>
    </row>
    <row r="162" spans="1:2" ht="15">
      <c r="A162" s="7" t="s">
        <v>24</v>
      </c>
      <c r="B162" s="2" t="s">
        <v>42</v>
      </c>
    </row>
    <row r="163" spans="1:2" ht="15">
      <c r="A163" s="7" t="s">
        <v>24</v>
      </c>
      <c r="B163" s="2" t="s">
        <v>43</v>
      </c>
    </row>
    <row r="164" spans="1:2" ht="15">
      <c r="A164" s="7" t="s">
        <v>24</v>
      </c>
      <c r="B164" s="2" t="s">
        <v>44</v>
      </c>
    </row>
    <row r="165" spans="1:2" ht="15">
      <c r="A165" s="7" t="s">
        <v>24</v>
      </c>
      <c r="B165" s="2" t="s">
        <v>45</v>
      </c>
    </row>
    <row r="166" spans="1:6" ht="15">
      <c r="A166" s="7" t="s">
        <v>24</v>
      </c>
      <c r="B166" s="2" t="s">
        <v>46</v>
      </c>
      <c r="C166" s="5">
        <v>60</v>
      </c>
      <c r="D166" s="3" t="s">
        <v>31</v>
      </c>
      <c r="E166" s="1"/>
      <c r="F166" s="1">
        <f>C166*E166</f>
        <v>0</v>
      </c>
    </row>
    <row r="167" spans="1:2" ht="77.25">
      <c r="A167" s="6" t="s">
        <v>2</v>
      </c>
      <c r="B167" s="2" t="s">
        <v>47</v>
      </c>
    </row>
    <row r="168" spans="1:6" ht="15">
      <c r="A168" s="7" t="s">
        <v>24</v>
      </c>
      <c r="B168" s="2" t="s">
        <v>48</v>
      </c>
      <c r="C168" s="5">
        <v>369</v>
      </c>
      <c r="D168" s="3" t="s">
        <v>22</v>
      </c>
      <c r="E168" s="1"/>
      <c r="F168" s="1">
        <f>C168*E168</f>
        <v>0</v>
      </c>
    </row>
    <row r="169" spans="1:2" ht="51.75">
      <c r="A169" s="6" t="s">
        <v>3</v>
      </c>
      <c r="B169" s="2" t="s">
        <v>49</v>
      </c>
    </row>
    <row r="170" spans="1:2" ht="15">
      <c r="A170" s="7" t="s">
        <v>24</v>
      </c>
      <c r="B170" s="2" t="s">
        <v>50</v>
      </c>
    </row>
    <row r="171" spans="1:6" ht="15">
      <c r="A171" s="7" t="s">
        <v>24</v>
      </c>
      <c r="B171" s="2" t="s">
        <v>51</v>
      </c>
      <c r="C171" s="5">
        <v>582</v>
      </c>
      <c r="D171" s="3" t="s">
        <v>22</v>
      </c>
      <c r="E171" s="1"/>
      <c r="F171" s="1">
        <f>C171*E171</f>
        <v>0</v>
      </c>
    </row>
    <row r="172" spans="2:6" ht="15">
      <c r="B172" s="28" t="s">
        <v>67</v>
      </c>
      <c r="F172" s="9">
        <f>SUM(F164:F171)</f>
        <v>0</v>
      </c>
    </row>
    <row r="174" spans="1:24" ht="21.75" customHeight="1">
      <c r="A174" s="30" t="s">
        <v>61</v>
      </c>
      <c r="B174" s="30"/>
      <c r="C174" s="30"/>
      <c r="D174" s="30"/>
      <c r="F174" s="12">
        <f>F172+F159+F142</f>
        <v>0</v>
      </c>
      <c r="X174" s="11"/>
    </row>
    <row r="176" spans="1:6" ht="15">
      <c r="A176" s="20" t="s">
        <v>6</v>
      </c>
      <c r="B176" s="21" t="s">
        <v>62</v>
      </c>
      <c r="C176" s="22"/>
      <c r="D176" s="22"/>
      <c r="E176" s="22"/>
      <c r="F176" s="23"/>
    </row>
    <row r="178" spans="1:2" ht="15">
      <c r="A178" s="6" t="s">
        <v>15</v>
      </c>
      <c r="B178" s="10" t="s">
        <v>16</v>
      </c>
    </row>
    <row r="179" spans="1:6" ht="51.75">
      <c r="A179" s="6" t="s">
        <v>1</v>
      </c>
      <c r="B179" s="2" t="s">
        <v>17</v>
      </c>
      <c r="C179" s="5">
        <v>1</v>
      </c>
      <c r="D179" s="3" t="s">
        <v>18</v>
      </c>
      <c r="E179" s="1"/>
      <c r="F179" s="1">
        <f>C179*E179</f>
        <v>0</v>
      </c>
    </row>
    <row r="180" spans="2:6" ht="15">
      <c r="B180" s="28" t="s">
        <v>65</v>
      </c>
      <c r="F180" s="9">
        <f>SUM(F179)</f>
        <v>0</v>
      </c>
    </row>
    <row r="181" spans="1:2" ht="15">
      <c r="A181" s="6" t="s">
        <v>19</v>
      </c>
      <c r="B181" s="10" t="s">
        <v>20</v>
      </c>
    </row>
    <row r="182" spans="1:6" ht="26.25">
      <c r="A182" s="6" t="s">
        <v>1</v>
      </c>
      <c r="B182" s="2" t="s">
        <v>21</v>
      </c>
      <c r="C182" s="5">
        <v>180</v>
      </c>
      <c r="D182" s="3" t="s">
        <v>22</v>
      </c>
      <c r="E182" s="1"/>
      <c r="F182" s="1">
        <f>C182*E182</f>
        <v>0</v>
      </c>
    </row>
    <row r="183" spans="1:2" ht="39">
      <c r="A183" s="6" t="s">
        <v>2</v>
      </c>
      <c r="B183" s="2" t="s">
        <v>35</v>
      </c>
    </row>
    <row r="184" spans="1:2" ht="26.25">
      <c r="A184" s="7" t="s">
        <v>24</v>
      </c>
      <c r="B184" s="2" t="s">
        <v>36</v>
      </c>
    </row>
    <row r="185" spans="1:6" ht="26.25">
      <c r="A185" s="7" t="s">
        <v>24</v>
      </c>
      <c r="B185" s="2" t="s">
        <v>37</v>
      </c>
      <c r="C185" s="5">
        <v>90</v>
      </c>
      <c r="D185" s="3" t="s">
        <v>38</v>
      </c>
      <c r="E185" s="1"/>
      <c r="F185" s="1">
        <f>C185*E185</f>
        <v>0</v>
      </c>
    </row>
    <row r="186" spans="2:6" ht="26.25">
      <c r="B186" s="28" t="s">
        <v>66</v>
      </c>
      <c r="F186" s="9">
        <f>SUM(F182:F185)</f>
        <v>0</v>
      </c>
    </row>
    <row r="187" spans="1:2" ht="15">
      <c r="A187" s="6" t="s">
        <v>39</v>
      </c>
      <c r="B187" s="10" t="s">
        <v>40</v>
      </c>
    </row>
    <row r="188" spans="1:2" ht="51.75">
      <c r="A188" s="6" t="s">
        <v>1</v>
      </c>
      <c r="B188" s="2" t="s">
        <v>60</v>
      </c>
    </row>
    <row r="189" spans="1:2" ht="15">
      <c r="A189" s="7" t="s">
        <v>24</v>
      </c>
      <c r="B189" s="2" t="s">
        <v>42</v>
      </c>
    </row>
    <row r="190" spans="1:2" ht="15">
      <c r="A190" s="7" t="s">
        <v>24</v>
      </c>
      <c r="B190" s="2" t="s">
        <v>43</v>
      </c>
    </row>
    <row r="191" spans="1:2" ht="15">
      <c r="A191" s="7" t="s">
        <v>24</v>
      </c>
      <c r="B191" s="2" t="s">
        <v>44</v>
      </c>
    </row>
    <row r="192" spans="1:2" ht="15">
      <c r="A192" s="7" t="s">
        <v>24</v>
      </c>
      <c r="B192" s="2" t="s">
        <v>45</v>
      </c>
    </row>
    <row r="193" spans="1:6" ht="15">
      <c r="A193" s="7" t="s">
        <v>24</v>
      </c>
      <c r="B193" s="2" t="s">
        <v>46</v>
      </c>
      <c r="C193" s="5">
        <v>30</v>
      </c>
      <c r="D193" s="3" t="s">
        <v>31</v>
      </c>
      <c r="E193" s="1"/>
      <c r="F193" s="1">
        <f>C193*E193</f>
        <v>0</v>
      </c>
    </row>
    <row r="194" spans="1:2" ht="77.25">
      <c r="A194" s="6" t="s">
        <v>2</v>
      </c>
      <c r="B194" s="2" t="s">
        <v>47</v>
      </c>
    </row>
    <row r="195" spans="1:6" ht="15">
      <c r="A195" s="7" t="s">
        <v>24</v>
      </c>
      <c r="B195" s="2" t="s">
        <v>48</v>
      </c>
      <c r="C195" s="5">
        <v>5</v>
      </c>
      <c r="D195" s="3" t="s">
        <v>22</v>
      </c>
      <c r="E195" s="1"/>
      <c r="F195" s="1">
        <f>C195*E195</f>
        <v>0</v>
      </c>
    </row>
    <row r="196" spans="1:2" ht="51.75">
      <c r="A196" s="6" t="s">
        <v>3</v>
      </c>
      <c r="B196" s="2" t="s">
        <v>49</v>
      </c>
    </row>
    <row r="197" spans="1:2" ht="15">
      <c r="A197" s="7" t="s">
        <v>24</v>
      </c>
      <c r="B197" s="2" t="s">
        <v>50</v>
      </c>
    </row>
    <row r="198" spans="1:6" ht="15">
      <c r="A198" s="7" t="s">
        <v>24</v>
      </c>
      <c r="B198" s="2" t="s">
        <v>51</v>
      </c>
      <c r="C198" s="5">
        <v>150</v>
      </c>
      <c r="D198" s="3" t="s">
        <v>22</v>
      </c>
      <c r="E198" s="1"/>
      <c r="F198" s="1">
        <f>C198*E198</f>
        <v>0</v>
      </c>
    </row>
    <row r="199" spans="2:6" ht="15">
      <c r="B199" s="28" t="s">
        <v>67</v>
      </c>
      <c r="F199" s="9">
        <f>SUM(F189:F198)</f>
        <v>0</v>
      </c>
    </row>
    <row r="201" spans="1:24" ht="21.75" customHeight="1">
      <c r="A201" s="30" t="s">
        <v>63</v>
      </c>
      <c r="B201" s="30"/>
      <c r="C201" s="30"/>
      <c r="D201" s="30"/>
      <c r="F201" s="12">
        <f>F199+F186+F180</f>
        <v>0</v>
      </c>
      <c r="X201" s="11"/>
    </row>
    <row r="203" spans="4:6" ht="15">
      <c r="D203" s="14"/>
      <c r="F203" s="17"/>
    </row>
    <row r="204" spans="1:6" ht="15" customHeight="1">
      <c r="A204" s="16" t="s">
        <v>1</v>
      </c>
      <c r="B204" s="29" t="s">
        <v>14</v>
      </c>
      <c r="C204" s="29"/>
      <c r="D204" s="29"/>
      <c r="E204" s="29"/>
      <c r="F204" s="1">
        <f>F44</f>
        <v>0</v>
      </c>
    </row>
    <row r="205" spans="1:6" ht="15">
      <c r="A205" s="16" t="s">
        <v>2</v>
      </c>
      <c r="B205" s="29" t="s">
        <v>53</v>
      </c>
      <c r="C205" s="29"/>
      <c r="D205" s="29"/>
      <c r="E205" s="29"/>
      <c r="F205" s="1">
        <f>F82</f>
        <v>0</v>
      </c>
    </row>
    <row r="206" spans="1:6" ht="15">
      <c r="A206" s="16" t="s">
        <v>3</v>
      </c>
      <c r="B206" s="29" t="s">
        <v>55</v>
      </c>
      <c r="C206" s="29"/>
      <c r="D206" s="29"/>
      <c r="E206" s="29"/>
      <c r="F206" s="1">
        <f>F109</f>
        <v>0</v>
      </c>
    </row>
    <row r="207" spans="1:6" ht="15" customHeight="1">
      <c r="A207" s="16" t="s">
        <v>4</v>
      </c>
      <c r="B207" s="29" t="s">
        <v>57</v>
      </c>
      <c r="C207" s="29"/>
      <c r="D207" s="29"/>
      <c r="E207" s="29"/>
      <c r="F207" s="1">
        <f>F136</f>
        <v>0</v>
      </c>
    </row>
    <row r="208" spans="1:6" ht="15">
      <c r="A208" s="16" t="s">
        <v>5</v>
      </c>
      <c r="B208" s="29" t="s">
        <v>59</v>
      </c>
      <c r="C208" s="29"/>
      <c r="D208" s="29"/>
      <c r="E208" s="29"/>
      <c r="F208" s="1">
        <f>F174</f>
        <v>0</v>
      </c>
    </row>
    <row r="209" spans="1:6" ht="15">
      <c r="A209" s="16" t="s">
        <v>6</v>
      </c>
      <c r="B209" s="29" t="s">
        <v>62</v>
      </c>
      <c r="C209" s="29"/>
      <c r="D209" s="29"/>
      <c r="E209" s="29"/>
      <c r="F209" s="1">
        <f>F201</f>
        <v>0</v>
      </c>
    </row>
    <row r="210" spans="2:24" ht="21.75" customHeight="1">
      <c r="B210"/>
      <c r="X210" s="4"/>
    </row>
    <row r="211" spans="2:6" ht="15">
      <c r="B211"/>
      <c r="E211" s="14" t="s">
        <v>7</v>
      </c>
      <c r="F211" s="17">
        <f>SUM(F204:F210)</f>
        <v>0</v>
      </c>
    </row>
    <row r="212" spans="2:6" ht="15">
      <c r="B212"/>
      <c r="E212" s="14" t="s">
        <v>8</v>
      </c>
      <c r="F212" s="17">
        <f>F211*0.25</f>
        <v>0</v>
      </c>
    </row>
    <row r="213" spans="2:6" ht="15">
      <c r="B213"/>
      <c r="E213" s="14" t="s">
        <v>64</v>
      </c>
      <c r="F213" s="17">
        <f>SUM(F211:F212)</f>
        <v>0</v>
      </c>
    </row>
    <row r="214" spans="1:25" ht="21.75" customHeight="1">
      <c r="A214" s="4"/>
      <c r="B214" s="4"/>
      <c r="C214" s="4"/>
      <c r="D214" s="4"/>
      <c r="E214" s="4"/>
      <c r="F214" s="4"/>
      <c r="Y214" s="4"/>
    </row>
    <row r="215" spans="1:6" ht="15">
      <c r="A215" s="8"/>
      <c r="B215" s="8"/>
      <c r="C215" s="8"/>
      <c r="D215" s="8"/>
      <c r="E215" s="8"/>
      <c r="F215" s="8"/>
    </row>
    <row r="218" spans="1:4" ht="15">
      <c r="A218" s="36" t="s">
        <v>71</v>
      </c>
      <c r="B218" s="36"/>
      <c r="C218" s="36"/>
      <c r="D218" s="36"/>
    </row>
    <row r="222" spans="2:6" ht="15">
      <c r="B222" s="34" t="s">
        <v>70</v>
      </c>
      <c r="C222" s="35"/>
      <c r="D222" s="35"/>
      <c r="E222" s="35"/>
      <c r="F222" s="35"/>
    </row>
    <row r="223" spans="2:6" ht="15">
      <c r="B223" s="35"/>
      <c r="C223" s="35"/>
      <c r="D223" s="35"/>
      <c r="E223" s="35"/>
      <c r="F223" s="35"/>
    </row>
    <row r="224" spans="2:6" ht="15">
      <c r="B224" s="35"/>
      <c r="C224" s="35"/>
      <c r="D224" s="35"/>
      <c r="E224" s="35"/>
      <c r="F224" s="35"/>
    </row>
  </sheetData>
  <sheetProtection/>
  <mergeCells count="16">
    <mergeCell ref="A218:D218"/>
    <mergeCell ref="B222:F224"/>
    <mergeCell ref="A109:D109"/>
    <mergeCell ref="A136:D136"/>
    <mergeCell ref="A174:D174"/>
    <mergeCell ref="A201:D201"/>
    <mergeCell ref="A2:F2"/>
    <mergeCell ref="A4:F4"/>
    <mergeCell ref="A44:D44"/>
    <mergeCell ref="A82:D82"/>
    <mergeCell ref="B204:E204"/>
    <mergeCell ref="B205:E205"/>
    <mergeCell ref="B206:E206"/>
    <mergeCell ref="B207:E207"/>
    <mergeCell ref="B208:E208"/>
    <mergeCell ref="B209:E209"/>
  </mergeCells>
  <printOptions/>
  <pageMargins left="0.7" right="0.7" top="0.75" bottom="0.75" header="0.3" footer="0.3"/>
  <pageSetup fitToHeight="0" fitToWidth="0" horizontalDpi="600" verticalDpi="600" orientation="portrait" paperSize="9" r:id="rId1"/>
  <headerFooter alignWithMargins="0">
    <oddFooter>&amp;L&amp;"Arial"&amp;10Datum tiskanja &amp;D&amp;C&amp;"Arial"&amp;10&amp;R&amp;"Arial"&amp;10Stranica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HORENEC, Gordana (SGCRO)</dc:creator>
  <cp:keywords/>
  <dc:description/>
  <cp:lastModifiedBy>Korisnik</cp:lastModifiedBy>
  <dcterms:created xsi:type="dcterms:W3CDTF">2017-10-24T09:41:51Z</dcterms:created>
  <dcterms:modified xsi:type="dcterms:W3CDTF">2017-10-24T09:58:01Z</dcterms:modified>
  <cp:category/>
  <cp:version/>
  <cp:contentType/>
  <cp:contentStatus/>
</cp:coreProperties>
</file>